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480" tabRatio="94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<sst xmlns="http://schemas.openxmlformats.org/spreadsheetml/2006/main" count="187" uniqueCount="136">
  <si>
    <t>YUNG KONG GALVANISING INDUSTRIES BHD</t>
  </si>
  <si>
    <t>(Company No. 032939-U )</t>
  </si>
  <si>
    <t>QUARTERLY REPORT</t>
  </si>
  <si>
    <t>Date :   22-07-2002</t>
  </si>
  <si>
    <t>Quarterly report on consolidated results for the 2nd quarter ended 30 June 2002.  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</si>
  <si>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</si>
  <si>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</si>
  <si>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</si>
  <si>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</si>
  <si>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</si>
  <si>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</si>
  <si>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</si>
  <si>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</si>
  <si>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</si>
  <si>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</si>
  <si>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</si>
  <si>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</si>
  <si>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</si>
  <si>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</si>
  <si>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</si>
  <si>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</si>
  <si>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</si>
  <si>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</si>
  <si>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</si>
  <si>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</si>
  <si>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</si>
  <si>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</si>
  <si>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</si>
  <si>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</si>
  <si>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</si>
  <si>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</si>
  <si>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</si>
  <si>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</si>
  <si>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</si>
  <si>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</si>
  <si>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</si>
  <si>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</si>
  <si>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</si>
  <si>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</si>
  <si>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</si>
  <si>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</si>
  <si>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</si>
  <si>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</si>
  <si>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Profit/(loss) after income tax</t>
  </si>
  <si>
    <t>before deducting minority</t>
  </si>
  <si>
    <t>interest</t>
  </si>
  <si>
    <t>(ii)</t>
  </si>
  <si>
    <t>Less minority interest</t>
  </si>
  <si>
    <t>(j)</t>
  </si>
  <si>
    <t>Pre-acquisition profit/(loss), if</t>
  </si>
  <si>
    <t>applicable</t>
  </si>
  <si>
    <t>(k)</t>
  </si>
  <si>
    <t>Net profit/(loss) from ordinary</t>
  </si>
  <si>
    <t>activities attributable to members</t>
  </si>
  <si>
    <t>of the company</t>
  </si>
  <si>
    <t>Date :   23-04-2002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</si>
  <si>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</si>
  <si>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</si>
  <si>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</si>
  <si>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</si>
  <si>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</si>
  <si>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</si>
  <si>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</si>
  <si>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</si>
  <si>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</si>
  <si>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</si>
  <si>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</si>
  <si>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</si>
  <si>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</si>
  <si>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</si>
  <si>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Basic (based on 40,393,833</t>
  </si>
  <si>
    <t>ordinary shares) (sen)</t>
  </si>
  <si>
    <t>Fully diluted (based on ………*</t>
  </si>
  <si>
    <t>Notes:</t>
  </si>
  <si>
    <t>*</t>
  </si>
  <si>
    <t xml:space="preserve">The fully diluted Earnings per share is calculated based on the net profit attributable to ordinary shareholders of </t>
  </si>
  <si>
    <t xml:space="preserve">RM5,701,351 (2001: RM4,642,642) and the weighted average number of ordinary shares outstanding during the year </t>
  </si>
  <si>
    <t>of 40,661,918 (2001: 40,118,231) had all the exerciseable ESOS been exercised at the beginning of the year 2002.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</si>
  <si>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</si>
  <si>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</si>
  <si>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</si>
  <si>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</si>
  <si>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</si>
  <si>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</si>
  <si>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</si>
  <si>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</si>
  <si>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</si>
  <si>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</si>
  <si>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</si>
  <si>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</si>
  <si>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</si>
  <si>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</si>
  <si>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</si>
  <si>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</si>
  <si>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</si>
  <si>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</si>
  <si>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</si>
  <si>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</si>
  <si>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</si>
  <si>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</si>
  <si>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</si>
  <si>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</si>
  <si>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</si>
  <si>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Tax recoverable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</si>
  <si>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</si>
  <si>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</si>
  <si>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</si>
  <si>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</si>
  <si>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</si>
  <si>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</si>
  <si>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</si>
  <si>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</si>
  <si>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</si>
  <si>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</si>
  <si>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</si>
  <si>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</si>
  <si>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</si>
  <si>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</si>
  <si>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</si>
  <si>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</si>
  <si>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</si>
  <si>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</si>
  <si>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</si>
  <si>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</si>
  <si>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</si>
  <si>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</si>
  <si>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</si>
  <si>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</si>
  <si>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</si>
  <si>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</si>
  <si>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</si>
  <si>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</si>
  <si>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</si>
  <si>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 xml:space="preserve">Quarterly report on consolidated results for the 2nd quarter ended 30 June 2002.  </t>
  </si>
  <si>
    <t>(Unaudited)</t>
  </si>
  <si>
    <t>(Audited)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</si>
</sst>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?_);_(@_)"/>
    <numFmt numFmtId="174" formatCode="_(* #,##0.0_);_(* \(#,##0.0\);_(* &quot;-&quot;_);_(@_)"/>
    <numFmt numFmtId="175" formatCode="_(* #,##0.00_);_(* \(#,##0.00\);_(* &quot;-&quot;_);_(@_)"/>
    <numFmt numFmtId="176" formatCode="_(* #,##0.0000_);_(* \(#,##0.0000\);_(* &quot;-&quot;????_);_(@_)"/>
    <numFmt numFmtId="177" formatCode="_(* #,##0.000_);_(* \(#,##0.000\);_(* &quot;-&quot;??_);_(@_)"/>
    <numFmt numFmtId="178" formatCode="_(* #,##0.0000_);_(* \(#,##0.0000\);_(* &quot;-&quot;??_);_(@_)"/>
    <numFmt numFmtId="179" formatCode="mmm\-yyyy"/>
    <numFmt numFmtId="180" formatCode="0.0"/>
    <numFmt numFmtId="181" formatCode="mm/dd/yy"/>
    <numFmt numFmtId="182" formatCode="_(* #,##0.0_);_(* \(#,##0.0\);_(* &quot;-&quot;?_);_(@_)"/>
    <numFmt numFmtId="183" formatCode="_(* #,##0.00000_);_(* \(#,##0.00000\);_(* &quot;-&quot;?????_);_(@_)"/>
    <numFmt numFmtId="184" formatCode="_(* #,##0.000_);_(* \(#,##0.00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43" fontId="4" fillId="0" borderId="4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3" fontId="4" fillId="0" borderId="4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Continuous" vertical="center"/>
    </xf>
    <xf numFmtId="175" fontId="4" fillId="0" borderId="4" xfId="15" applyNumberFormat="1" applyFont="1" applyBorder="1" applyAlignment="1">
      <alignment horizontal="center" vertical="center"/>
    </xf>
    <xf numFmtId="175" fontId="4" fillId="0" borderId="9" xfId="15" applyNumberFormat="1" applyFont="1" applyBorder="1" applyAlignment="1">
      <alignment horizontal="center" vertical="center"/>
    </xf>
    <xf numFmtId="43" fontId="4" fillId="0" borderId="3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showGridLines="0" tabSelected="1" workbookViewId="0" topLeftCell="A50">
      <selection activeCell="G80" sqref="G80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9" width="4.140625" style="2" customWidth="1"/>
    <col min="10" max="16384" width="9.140625" style="2" customWidth="1"/>
  </cols>
  <sheetData>
    <row r="1" spans="1:5" ht="15.75">
      <c r="A1" s="1" t="s">
        <v>0</v>
      </c>
      <c r="C1" s="3"/>
      <c r="E1" s="2"/>
    </row>
    <row r="2" spans="1:5" ht="12.75">
      <c r="A2" s="4" t="s">
        <v>1</v>
      </c>
      <c r="C2" s="3"/>
      <c r="E2" s="2"/>
    </row>
    <row r="3" spans="3:5" ht="12.75">
      <c r="C3" s="3"/>
      <c r="E3" s="2"/>
    </row>
    <row r="4" spans="1:9" ht="12.75">
      <c r="A4" s="4" t="s">
        <v>2</v>
      </c>
      <c r="C4" s="3"/>
      <c r="E4" s="2"/>
      <c r="H4" s="54" t="s">
        <v>3</v>
      </c>
      <c r="I4"/>
    </row>
    <row r="5" spans="1:5" ht="12.75">
      <c r="A5" s="4"/>
      <c r="C5" s="3"/>
      <c r="E5" s="2"/>
    </row>
    <row r="6" ht="12.75">
      <c r="A6" s="2" t="s">
        <v>4</v>
      </c>
    </row>
    <row r="8" spans="1:5" ht="12.75">
      <c r="A8" s="30"/>
      <c r="C8" s="3"/>
      <c r="E8" s="2"/>
    </row>
    <row r="9" ht="12.75">
      <c r="A9" s="4" t="s">
        <v>5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6</v>
      </c>
      <c r="F13" s="12"/>
      <c r="G13" s="17" t="s">
        <v>7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8</v>
      </c>
      <c r="F16" s="22" t="s">
        <v>9</v>
      </c>
      <c r="G16" s="21" t="s">
        <v>8</v>
      </c>
      <c r="H16" s="22" t="s">
        <v>9</v>
      </c>
    </row>
    <row r="17" spans="5:8" ht="12.75">
      <c r="E17" s="13" t="s">
        <v>10</v>
      </c>
      <c r="F17" s="22" t="s">
        <v>11</v>
      </c>
      <c r="G17" s="21" t="s">
        <v>10</v>
      </c>
      <c r="H17" s="22" t="s">
        <v>11</v>
      </c>
    </row>
    <row r="18" spans="5:8" ht="12.75">
      <c r="E18" s="13" t="s">
        <v>12</v>
      </c>
      <c r="F18" s="22" t="s">
        <v>12</v>
      </c>
      <c r="G18" s="21" t="s">
        <v>13</v>
      </c>
      <c r="H18" s="22" t="s">
        <v>14</v>
      </c>
    </row>
    <row r="19" spans="5:8" ht="12.75">
      <c r="E19" s="57">
        <v>37437</v>
      </c>
      <c r="F19" s="57">
        <v>37072</v>
      </c>
      <c r="G19" s="57">
        <v>37437</v>
      </c>
      <c r="H19" s="58">
        <v>37072</v>
      </c>
    </row>
    <row r="20" spans="5:8" ht="12.75">
      <c r="E20" s="13" t="s">
        <v>15</v>
      </c>
      <c r="F20" s="22" t="s">
        <v>15</v>
      </c>
      <c r="G20" s="21" t="s">
        <v>15</v>
      </c>
      <c r="H20" s="22" t="s">
        <v>15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2"/>
      <c r="G22" s="42"/>
      <c r="H22" s="42"/>
    </row>
    <row r="23" spans="1:8" ht="12.75">
      <c r="A23" s="7" t="s">
        <v>16</v>
      </c>
      <c r="B23" s="2" t="s">
        <v>17</v>
      </c>
      <c r="C23" s="2" t="s">
        <v>18</v>
      </c>
      <c r="E23" s="24">
        <v>37203</v>
      </c>
      <c r="F23" s="43">
        <v>34253</v>
      </c>
      <c r="G23" s="24">
        <v>71645</v>
      </c>
      <c r="H23" s="43">
        <v>65614</v>
      </c>
    </row>
    <row r="24" spans="5:8" s="8" customFormat="1" ht="5.25">
      <c r="E24" s="14"/>
      <c r="F24" s="45"/>
      <c r="G24" s="14"/>
      <c r="H24" s="45"/>
    </row>
    <row r="25" spans="5:8" s="8" customFormat="1" ht="5.25">
      <c r="E25" s="23"/>
      <c r="F25" s="42"/>
      <c r="G25" s="23"/>
      <c r="H25" s="42"/>
    </row>
    <row r="26" spans="1:8" ht="12.75">
      <c r="A26" s="6"/>
      <c r="B26" s="2" t="s">
        <v>19</v>
      </c>
      <c r="C26" s="2" t="s">
        <v>20</v>
      </c>
      <c r="E26" s="24">
        <v>2</v>
      </c>
      <c r="F26" s="43">
        <v>2</v>
      </c>
      <c r="G26" s="24">
        <v>6</v>
      </c>
      <c r="H26" s="43">
        <v>2</v>
      </c>
    </row>
    <row r="27" spans="5:8" s="8" customFormat="1" ht="5.25">
      <c r="E27" s="14"/>
      <c r="F27" s="45"/>
      <c r="G27" s="14"/>
      <c r="H27" s="45"/>
    </row>
    <row r="28" spans="5:8" s="8" customFormat="1" ht="5.25">
      <c r="E28" s="23"/>
      <c r="F28" s="42"/>
      <c r="G28" s="23"/>
      <c r="H28" s="42"/>
    </row>
    <row r="29" spans="2:8" ht="12.75">
      <c r="B29" s="2" t="s">
        <v>21</v>
      </c>
      <c r="C29" s="2" t="s">
        <v>22</v>
      </c>
      <c r="E29" s="24">
        <v>164</v>
      </c>
      <c r="F29" s="43">
        <v>140</v>
      </c>
      <c r="G29" s="24">
        <v>288</v>
      </c>
      <c r="H29" s="43">
        <v>311</v>
      </c>
    </row>
    <row r="30" spans="5:8" s="8" customFormat="1" ht="5.25">
      <c r="E30" s="14"/>
      <c r="F30" s="45"/>
      <c r="G30" s="14"/>
      <c r="H30" s="45"/>
    </row>
    <row r="31" spans="5:8" s="8" customFormat="1" ht="5.25">
      <c r="E31" s="23"/>
      <c r="F31" s="42"/>
      <c r="G31" s="42"/>
      <c r="H31" s="42"/>
    </row>
    <row r="32" spans="1:8" ht="12.75">
      <c r="A32" s="7" t="s">
        <v>23</v>
      </c>
      <c r="B32" s="2" t="s">
        <v>17</v>
      </c>
      <c r="C32" s="2" t="s">
        <v>24</v>
      </c>
      <c r="E32" s="24">
        <f>E48-E45-E42-E39</f>
        <v>7081</v>
      </c>
      <c r="F32" s="44">
        <f>F48-F45-F42-F39</f>
        <v>5019</v>
      </c>
      <c r="G32" s="44">
        <f>G48-G45-G42-G39</f>
        <v>12651</v>
      </c>
      <c r="H32" s="44">
        <f>H48-H45-H42-H39</f>
        <v>9894</v>
      </c>
    </row>
    <row r="33" spans="3:8" ht="12.75">
      <c r="C33" s="2" t="s">
        <v>25</v>
      </c>
      <c r="E33" s="24"/>
      <c r="F33" s="46"/>
      <c r="G33" s="44"/>
      <c r="H33" s="44"/>
    </row>
    <row r="34" spans="3:8" ht="12.75">
      <c r="C34" s="2" t="s">
        <v>26</v>
      </c>
      <c r="E34" s="24"/>
      <c r="F34" s="46"/>
      <c r="G34" s="44"/>
      <c r="H34" s="44"/>
    </row>
    <row r="35" spans="3:8" ht="12.75">
      <c r="C35" s="2" t="s">
        <v>27</v>
      </c>
      <c r="E35" s="24"/>
      <c r="F35" s="46"/>
      <c r="G35" s="44"/>
      <c r="H35" s="44"/>
    </row>
    <row r="36" spans="3:8" ht="12.75">
      <c r="C36" s="2" t="s">
        <v>28</v>
      </c>
      <c r="E36" s="24"/>
      <c r="F36" s="46"/>
      <c r="G36" s="44"/>
      <c r="H36" s="44"/>
    </row>
    <row r="37" spans="5:8" s="8" customFormat="1" ht="5.25">
      <c r="E37" s="14"/>
      <c r="F37" s="45"/>
      <c r="G37" s="14"/>
      <c r="H37" s="45"/>
    </row>
    <row r="38" spans="5:8" s="8" customFormat="1" ht="5.25">
      <c r="E38" s="23"/>
      <c r="F38" s="42"/>
      <c r="G38" s="42"/>
      <c r="H38" s="42"/>
    </row>
    <row r="39" spans="2:8" ht="12.75">
      <c r="B39" s="2" t="s">
        <v>19</v>
      </c>
      <c r="C39" s="2" t="s">
        <v>29</v>
      </c>
      <c r="E39" s="24">
        <v>-652</v>
      </c>
      <c r="F39" s="43">
        <v>-690</v>
      </c>
      <c r="G39" s="24">
        <v>-1275</v>
      </c>
      <c r="H39" s="43">
        <v>-1473</v>
      </c>
    </row>
    <row r="40" spans="5:8" s="8" customFormat="1" ht="5.25">
      <c r="E40" s="14"/>
      <c r="F40" s="45"/>
      <c r="G40" s="14"/>
      <c r="H40" s="45"/>
    </row>
    <row r="41" spans="5:8" s="8" customFormat="1" ht="5.25">
      <c r="E41" s="23"/>
      <c r="F41" s="42"/>
      <c r="G41" s="23"/>
      <c r="H41" s="42"/>
    </row>
    <row r="42" spans="2:8" ht="12.75">
      <c r="B42" s="2" t="s">
        <v>21</v>
      </c>
      <c r="C42" s="2" t="s">
        <v>30</v>
      </c>
      <c r="E42" s="24">
        <v>-2611</v>
      </c>
      <c r="F42" s="43">
        <v>-1584</v>
      </c>
      <c r="G42" s="24">
        <v>-4347</v>
      </c>
      <c r="H42" s="43">
        <v>-3166</v>
      </c>
    </row>
    <row r="43" spans="5:8" s="8" customFormat="1" ht="5.25">
      <c r="E43" s="14"/>
      <c r="F43" s="45"/>
      <c r="G43" s="14"/>
      <c r="H43" s="45"/>
    </row>
    <row r="44" spans="5:8" s="8" customFormat="1" ht="5.25">
      <c r="E44" s="23"/>
      <c r="F44" s="42"/>
      <c r="G44" s="42"/>
      <c r="H44" s="42"/>
    </row>
    <row r="45" spans="2:8" ht="12.75">
      <c r="B45" s="2" t="s">
        <v>31</v>
      </c>
      <c r="C45" s="2" t="s">
        <v>32</v>
      </c>
      <c r="E45" s="24">
        <v>0</v>
      </c>
      <c r="F45" s="43">
        <v>0</v>
      </c>
      <c r="G45" s="44">
        <v>0</v>
      </c>
      <c r="H45" s="43">
        <v>0</v>
      </c>
    </row>
    <row r="46" spans="5:8" s="8" customFormat="1" ht="5.25">
      <c r="E46" s="14"/>
      <c r="F46" s="45"/>
      <c r="G46" s="14"/>
      <c r="H46" s="45"/>
    </row>
    <row r="47" spans="5:8" s="8" customFormat="1" ht="5.25">
      <c r="E47" s="23"/>
      <c r="F47" s="42"/>
      <c r="G47" s="42"/>
      <c r="H47" s="42"/>
    </row>
    <row r="48" spans="2:8" ht="12.75">
      <c r="B48" s="2" t="s">
        <v>33</v>
      </c>
      <c r="C48" s="2" t="s">
        <v>34</v>
      </c>
      <c r="E48" s="24">
        <v>3818</v>
      </c>
      <c r="F48" s="24">
        <v>2745</v>
      </c>
      <c r="G48" s="24">
        <v>7029</v>
      </c>
      <c r="H48" s="24">
        <v>5255</v>
      </c>
    </row>
    <row r="49" spans="3:8" ht="12.75">
      <c r="C49" s="2" t="s">
        <v>35</v>
      </c>
      <c r="E49" s="24"/>
      <c r="F49" s="46"/>
      <c r="G49" s="44"/>
      <c r="H49" s="44"/>
    </row>
    <row r="50" spans="3:8" ht="12.75">
      <c r="C50" s="2" t="s">
        <v>28</v>
      </c>
      <c r="E50" s="24"/>
      <c r="F50" s="46"/>
      <c r="G50" s="44"/>
      <c r="H50" s="44"/>
    </row>
    <row r="51" spans="5:8" s="8" customFormat="1" ht="5.25">
      <c r="E51" s="14"/>
      <c r="F51" s="45"/>
      <c r="G51" s="14"/>
      <c r="H51" s="45"/>
    </row>
    <row r="52" spans="5:8" s="8" customFormat="1" ht="5.25">
      <c r="E52" s="23"/>
      <c r="F52" s="42"/>
      <c r="G52" s="42"/>
      <c r="H52" s="42"/>
    </row>
    <row r="53" spans="2:8" ht="12.75">
      <c r="B53" s="2" t="s">
        <v>36</v>
      </c>
      <c r="C53" s="2" t="s">
        <v>37</v>
      </c>
      <c r="E53" s="24">
        <v>0</v>
      </c>
      <c r="F53" s="43">
        <v>0</v>
      </c>
      <c r="G53" s="44">
        <v>0</v>
      </c>
      <c r="H53" s="43">
        <v>0</v>
      </c>
    </row>
    <row r="54" spans="3:8" ht="12.75">
      <c r="C54" s="2" t="s">
        <v>38</v>
      </c>
      <c r="E54" s="24"/>
      <c r="F54" s="46"/>
      <c r="G54" s="44"/>
      <c r="H54" s="44"/>
    </row>
    <row r="55" spans="5:8" s="8" customFormat="1" ht="5.25">
      <c r="E55" s="14"/>
      <c r="F55" s="45"/>
      <c r="G55" s="14"/>
      <c r="H55" s="45"/>
    </row>
    <row r="56" spans="5:8" s="8" customFormat="1" ht="5.25">
      <c r="E56" s="23"/>
      <c r="F56" s="42"/>
      <c r="G56" s="42"/>
      <c r="H56" s="42"/>
    </row>
    <row r="57" spans="2:8" ht="12.75">
      <c r="B57" s="2" t="s">
        <v>39</v>
      </c>
      <c r="C57" s="2" t="s">
        <v>34</v>
      </c>
      <c r="E57" s="24">
        <f>+E48+E53</f>
        <v>3818</v>
      </c>
      <c r="F57" s="24">
        <f>+F48+F53</f>
        <v>2745</v>
      </c>
      <c r="G57" s="24">
        <f>+G48+G53</f>
        <v>7029</v>
      </c>
      <c r="H57" s="24">
        <f>+H48+H53</f>
        <v>5255</v>
      </c>
    </row>
    <row r="58" spans="3:8" ht="12.75">
      <c r="C58" s="2" t="s">
        <v>35</v>
      </c>
      <c r="E58" s="24"/>
      <c r="F58" s="46"/>
      <c r="G58" s="44"/>
      <c r="H58" s="44"/>
    </row>
    <row r="59" spans="3:8" ht="12.75">
      <c r="C59" s="2" t="s">
        <v>28</v>
      </c>
      <c r="E59" s="24"/>
      <c r="F59" s="46"/>
      <c r="G59" s="44"/>
      <c r="H59" s="44"/>
    </row>
    <row r="60" spans="5:8" s="8" customFormat="1" ht="5.25">
      <c r="E60" s="14"/>
      <c r="F60" s="45"/>
      <c r="G60" s="14"/>
      <c r="H60" s="45"/>
    </row>
    <row r="61" spans="5:8" s="8" customFormat="1" ht="5.25">
      <c r="E61" s="23"/>
      <c r="F61" s="42"/>
      <c r="G61" s="42"/>
      <c r="H61" s="42"/>
    </row>
    <row r="62" spans="2:8" ht="12.75">
      <c r="B62" s="2" t="s">
        <v>40</v>
      </c>
      <c r="C62" s="2" t="s">
        <v>41</v>
      </c>
      <c r="E62" s="24">
        <v>-563</v>
      </c>
      <c r="F62" s="43">
        <v>-444</v>
      </c>
      <c r="G62" s="24">
        <v>-1220</v>
      </c>
      <c r="H62" s="43">
        <v>-553</v>
      </c>
    </row>
    <row r="63" spans="5:8" s="8" customFormat="1" ht="5.25">
      <c r="E63" s="14"/>
      <c r="F63" s="45"/>
      <c r="G63" s="14"/>
      <c r="H63" s="45"/>
    </row>
    <row r="64" spans="5:8" s="8" customFormat="1" ht="5.25">
      <c r="E64" s="23"/>
      <c r="F64" s="42"/>
      <c r="G64" s="42"/>
      <c r="H64" s="42"/>
    </row>
    <row r="65" spans="2:8" ht="12.75">
      <c r="B65" s="2" t="s">
        <v>42</v>
      </c>
      <c r="C65" s="2" t="s">
        <v>42</v>
      </c>
      <c r="D65" s="2" t="s">
        <v>43</v>
      </c>
      <c r="E65" s="24">
        <f>E57+E62</f>
        <v>3255</v>
      </c>
      <c r="F65" s="24">
        <f>F57+F62</f>
        <v>2301</v>
      </c>
      <c r="G65" s="24">
        <f>G57+G62</f>
        <v>5809</v>
      </c>
      <c r="H65" s="24">
        <f>H57+H62</f>
        <v>4702</v>
      </c>
    </row>
    <row r="66" spans="4:8" ht="12.75">
      <c r="D66" s="2" t="s">
        <v>44</v>
      </c>
      <c r="E66" s="24"/>
      <c r="F66" s="46"/>
      <c r="G66" s="44"/>
      <c r="H66" s="44"/>
    </row>
    <row r="67" spans="4:8" ht="12.75">
      <c r="D67" s="2" t="s">
        <v>45</v>
      </c>
      <c r="E67" s="24"/>
      <c r="F67" s="46"/>
      <c r="G67" s="44"/>
      <c r="H67" s="44"/>
    </row>
    <row r="68" spans="5:8" s="8" customFormat="1" ht="5.25">
      <c r="E68" s="14"/>
      <c r="F68" s="45"/>
      <c r="G68" s="14"/>
      <c r="H68" s="45"/>
    </row>
    <row r="69" spans="5:8" s="8" customFormat="1" ht="5.25">
      <c r="E69" s="23"/>
      <c r="F69" s="42"/>
      <c r="G69" s="42"/>
      <c r="H69" s="42"/>
    </row>
    <row r="70" spans="3:8" ht="12.75">
      <c r="C70" s="2" t="s">
        <v>46</v>
      </c>
      <c r="D70" s="2" t="s">
        <v>47</v>
      </c>
      <c r="E70" s="24">
        <v>100</v>
      </c>
      <c r="F70" s="43">
        <v>70</v>
      </c>
      <c r="G70" s="24">
        <v>108</v>
      </c>
      <c r="H70" s="43">
        <v>102</v>
      </c>
    </row>
    <row r="71" spans="5:8" s="8" customFormat="1" ht="5.25">
      <c r="E71" s="14"/>
      <c r="F71" s="45"/>
      <c r="G71" s="14"/>
      <c r="H71" s="45"/>
    </row>
    <row r="72" spans="5:8" s="8" customFormat="1" ht="5.25">
      <c r="E72" s="23"/>
      <c r="F72" s="42"/>
      <c r="G72" s="42"/>
      <c r="H72" s="42"/>
    </row>
    <row r="73" spans="2:8" ht="12.75">
      <c r="B73" s="2" t="s">
        <v>48</v>
      </c>
      <c r="C73" s="2" t="s">
        <v>49</v>
      </c>
      <c r="E73" s="24">
        <v>0</v>
      </c>
      <c r="F73" s="24">
        <v>0</v>
      </c>
      <c r="G73" s="24">
        <v>0</v>
      </c>
      <c r="H73" s="24">
        <v>0</v>
      </c>
    </row>
    <row r="74" spans="3:8" ht="12.75">
      <c r="C74" s="2" t="s">
        <v>50</v>
      </c>
      <c r="E74" s="27"/>
      <c r="F74" s="46"/>
      <c r="G74" s="47"/>
      <c r="H74" s="46"/>
    </row>
    <row r="75" spans="5:8" s="8" customFormat="1" ht="5.25">
      <c r="E75" s="26"/>
      <c r="F75" s="45"/>
      <c r="G75" s="14"/>
      <c r="H75" s="45"/>
    </row>
    <row r="76" spans="5:8" s="8" customFormat="1" ht="5.25">
      <c r="E76" s="23"/>
      <c r="F76" s="42"/>
      <c r="G76" s="42"/>
      <c r="H76" s="42"/>
    </row>
    <row r="77" spans="2:8" ht="12.75">
      <c r="B77" s="2" t="s">
        <v>51</v>
      </c>
      <c r="C77" s="2" t="s">
        <v>52</v>
      </c>
      <c r="E77" s="24">
        <f>+E65-E70</f>
        <v>3155</v>
      </c>
      <c r="F77" s="24">
        <f>F65-F70</f>
        <v>2231</v>
      </c>
      <c r="G77" s="24">
        <f>G65-G70</f>
        <v>5701</v>
      </c>
      <c r="H77" s="24">
        <f>H65-H70</f>
        <v>4600</v>
      </c>
    </row>
    <row r="78" spans="3:8" ht="12.75">
      <c r="C78" s="2" t="s">
        <v>53</v>
      </c>
      <c r="E78" s="27"/>
      <c r="F78" s="46"/>
      <c r="G78" s="47"/>
      <c r="H78" s="46"/>
    </row>
    <row r="79" spans="3:8" ht="12.75">
      <c r="C79" s="2" t="s">
        <v>54</v>
      </c>
      <c r="E79" s="27"/>
      <c r="F79" s="46"/>
      <c r="G79" s="47"/>
      <c r="H79" s="46"/>
    </row>
    <row r="80" spans="5:8" s="8" customFormat="1" ht="5.25">
      <c r="E80" s="26"/>
      <c r="F80" s="45"/>
      <c r="G80" s="14"/>
      <c r="H80" s="45"/>
    </row>
    <row r="81" spans="5:8" s="8" customFormat="1" ht="42" customHeight="1">
      <c r="E81" s="63"/>
      <c r="F81" s="64"/>
      <c r="G81" s="64"/>
      <c r="H81" s="64"/>
    </row>
    <row r="82" spans="5:8" s="8" customFormat="1" ht="5.25">
      <c r="E82" s="63"/>
      <c r="F82" s="64"/>
      <c r="G82" s="64"/>
      <c r="H82" s="64"/>
    </row>
    <row r="83" spans="5:8" s="8" customFormat="1" ht="5.25">
      <c r="E83" s="63"/>
      <c r="F83" s="64"/>
      <c r="G83" s="64"/>
      <c r="H83" s="64"/>
    </row>
    <row r="84" spans="5:8" s="8" customFormat="1" ht="5.25">
      <c r="E84" s="63"/>
      <c r="F84" s="64"/>
      <c r="G84" s="64"/>
      <c r="H84" s="64"/>
    </row>
    <row r="85" spans="5:8" s="8" customFormat="1" ht="5.25">
      <c r="E85" s="63"/>
      <c r="F85" s="64"/>
      <c r="G85" s="64"/>
      <c r="H85" s="64"/>
    </row>
    <row r="86" spans="1:5" ht="15.75">
      <c r="A86" s="1" t="s">
        <v>0</v>
      </c>
      <c r="C86" s="3"/>
      <c r="E86" s="2"/>
    </row>
    <row r="87" spans="1:5" ht="12.75">
      <c r="A87" s="4" t="s">
        <v>1</v>
      </c>
      <c r="C87" s="3"/>
      <c r="E87" s="2"/>
    </row>
    <row r="88" spans="3:5" ht="12.75">
      <c r="C88" s="3"/>
      <c r="E88" s="2"/>
    </row>
    <row r="89" spans="1:9" ht="12.75">
      <c r="A89" s="4" t="s">
        <v>2</v>
      </c>
      <c r="C89" s="3"/>
      <c r="E89" s="2"/>
      <c r="H89" s="54" t="s">
        <v>55</v>
      </c>
      <c r="I89"/>
    </row>
    <row r="90" spans="1:5" ht="12.75">
      <c r="A90" s="4"/>
      <c r="C90" s="3"/>
      <c r="E90" s="2"/>
    </row>
    <row r="91" ht="12.75">
      <c r="A91" s="2" t="s">
        <v>4</v>
      </c>
    </row>
    <row r="93" spans="1:5" ht="12.75">
      <c r="A93" s="30"/>
      <c r="C93" s="3"/>
      <c r="E93" s="2"/>
    </row>
    <row r="94" ht="12.75">
      <c r="A94" s="4" t="s">
        <v>56</v>
      </c>
    </row>
    <row r="97" spans="5:8" s="8" customFormat="1" ht="5.25">
      <c r="E97" s="9"/>
      <c r="F97" s="10"/>
      <c r="G97" s="16"/>
      <c r="H97" s="10"/>
    </row>
    <row r="98" spans="4:8" ht="12.75">
      <c r="D98" s="5"/>
      <c r="E98" s="11" t="s">
        <v>6</v>
      </c>
      <c r="F98" s="12"/>
      <c r="G98" s="17" t="s">
        <v>7</v>
      </c>
      <c r="H98" s="12"/>
    </row>
    <row r="99" spans="5:8" s="8" customFormat="1" ht="5.25">
      <c r="E99" s="14"/>
      <c r="F99" s="15"/>
      <c r="G99" s="18"/>
      <c r="H99" s="15"/>
    </row>
    <row r="100" spans="5:8" s="8" customFormat="1" ht="5.25">
      <c r="E100" s="25"/>
      <c r="F100" s="19"/>
      <c r="G100" s="16"/>
      <c r="H100" s="19"/>
    </row>
    <row r="101" spans="5:8" ht="12.75">
      <c r="E101" s="13" t="s">
        <v>8</v>
      </c>
      <c r="F101" s="22" t="s">
        <v>9</v>
      </c>
      <c r="G101" s="21" t="s">
        <v>8</v>
      </c>
      <c r="H101" s="22" t="s">
        <v>9</v>
      </c>
    </row>
    <row r="102" spans="5:8" ht="12.75">
      <c r="E102" s="13" t="s">
        <v>10</v>
      </c>
      <c r="F102" s="22" t="s">
        <v>11</v>
      </c>
      <c r="G102" s="21" t="s">
        <v>10</v>
      </c>
      <c r="H102" s="22" t="s">
        <v>11</v>
      </c>
    </row>
    <row r="103" spans="5:8" ht="12.75">
      <c r="E103" s="13" t="s">
        <v>12</v>
      </c>
      <c r="F103" s="22" t="s">
        <v>12</v>
      </c>
      <c r="G103" s="21" t="s">
        <v>13</v>
      </c>
      <c r="H103" s="22" t="s">
        <v>14</v>
      </c>
    </row>
    <row r="104" spans="5:8" ht="12.75">
      <c r="E104" s="57">
        <v>37437</v>
      </c>
      <c r="F104" s="57">
        <v>37072</v>
      </c>
      <c r="G104" s="57">
        <v>37437</v>
      </c>
      <c r="H104" s="58">
        <v>37072</v>
      </c>
    </row>
    <row r="105" spans="5:8" ht="12.75">
      <c r="E105" s="13" t="s">
        <v>15</v>
      </c>
      <c r="F105" s="22" t="s">
        <v>15</v>
      </c>
      <c r="G105" s="21" t="s">
        <v>15</v>
      </c>
      <c r="H105" s="22" t="s">
        <v>15</v>
      </c>
    </row>
    <row r="106" spans="5:8" s="8" customFormat="1" ht="5.25">
      <c r="E106" s="26"/>
      <c r="F106" s="20"/>
      <c r="G106" s="18"/>
      <c r="H106" s="20"/>
    </row>
    <row r="107" spans="5:8" s="8" customFormat="1" ht="5.25">
      <c r="E107" s="23"/>
      <c r="F107" s="42"/>
      <c r="G107" s="42"/>
      <c r="H107" s="42"/>
    </row>
    <row r="108" spans="2:8" ht="12.75">
      <c r="B108" s="2" t="s">
        <v>57</v>
      </c>
      <c r="C108" s="2" t="s">
        <v>42</v>
      </c>
      <c r="D108" s="2" t="s">
        <v>58</v>
      </c>
      <c r="E108" s="24">
        <v>0</v>
      </c>
      <c r="F108" s="43">
        <v>0</v>
      </c>
      <c r="G108" s="44">
        <v>0</v>
      </c>
      <c r="H108" s="43">
        <v>0</v>
      </c>
    </row>
    <row r="109" spans="5:8" s="8" customFormat="1" ht="5.25">
      <c r="E109" s="26"/>
      <c r="F109" s="45"/>
      <c r="G109" s="14"/>
      <c r="H109" s="45"/>
    </row>
    <row r="110" spans="5:8" s="8" customFormat="1" ht="5.25">
      <c r="E110" s="23"/>
      <c r="F110" s="42"/>
      <c r="G110" s="42"/>
      <c r="H110" s="42"/>
    </row>
    <row r="111" spans="3:8" ht="12.75">
      <c r="C111" s="2" t="s">
        <v>46</v>
      </c>
      <c r="D111" s="2" t="s">
        <v>59</v>
      </c>
      <c r="E111" s="24">
        <v>0</v>
      </c>
      <c r="F111" s="43">
        <v>0</v>
      </c>
      <c r="G111" s="44">
        <v>0</v>
      </c>
      <c r="H111" s="43">
        <v>0</v>
      </c>
    </row>
    <row r="112" spans="5:8" s="8" customFormat="1" ht="5.25">
      <c r="E112" s="26"/>
      <c r="F112" s="45"/>
      <c r="G112" s="14"/>
      <c r="H112" s="45"/>
    </row>
    <row r="113" spans="5:8" s="8" customFormat="1" ht="5.25">
      <c r="E113" s="23"/>
      <c r="F113" s="42"/>
      <c r="G113" s="42"/>
      <c r="H113" s="42"/>
    </row>
    <row r="114" spans="3:8" ht="12.75">
      <c r="C114" s="2" t="s">
        <v>60</v>
      </c>
      <c r="D114" s="2" t="s">
        <v>61</v>
      </c>
      <c r="E114" s="24">
        <v>0</v>
      </c>
      <c r="F114" s="43">
        <v>0</v>
      </c>
      <c r="G114" s="44">
        <v>0</v>
      </c>
      <c r="H114" s="43">
        <v>0</v>
      </c>
    </row>
    <row r="115" spans="4:8" ht="12.75">
      <c r="D115" s="2" t="s">
        <v>62</v>
      </c>
      <c r="E115" s="24"/>
      <c r="F115" s="46"/>
      <c r="G115" s="44"/>
      <c r="H115" s="44"/>
    </row>
    <row r="116" spans="5:8" s="8" customFormat="1" ht="5.25">
      <c r="E116" s="26"/>
      <c r="F116" s="45"/>
      <c r="G116" s="14"/>
      <c r="H116" s="45"/>
    </row>
    <row r="117" spans="5:8" s="8" customFormat="1" ht="5.25">
      <c r="E117" s="23"/>
      <c r="F117" s="42"/>
      <c r="G117" s="42"/>
      <c r="H117" s="42"/>
    </row>
    <row r="118" spans="2:8" ht="12.75">
      <c r="B118" s="2" t="s">
        <v>63</v>
      </c>
      <c r="C118" s="2" t="s">
        <v>64</v>
      </c>
      <c r="E118" s="24">
        <f>E77</f>
        <v>3155</v>
      </c>
      <c r="F118" s="24">
        <f>F77</f>
        <v>2231</v>
      </c>
      <c r="G118" s="24">
        <f>G77</f>
        <v>5701</v>
      </c>
      <c r="H118" s="24">
        <f>H77</f>
        <v>4600</v>
      </c>
    </row>
    <row r="119" spans="3:8" ht="12.75">
      <c r="C119" s="2" t="s">
        <v>65</v>
      </c>
      <c r="E119" s="27"/>
      <c r="F119" s="46"/>
      <c r="G119" s="47"/>
      <c r="H119" s="46"/>
    </row>
    <row r="120" spans="5:8" s="8" customFormat="1" ht="5.25">
      <c r="E120" s="26"/>
      <c r="F120" s="45"/>
      <c r="G120" s="14"/>
      <c r="H120" s="45"/>
    </row>
    <row r="121" spans="5:8" s="8" customFormat="1" ht="5.25">
      <c r="E121" s="23"/>
      <c r="F121" s="42"/>
      <c r="G121" s="42"/>
      <c r="H121" s="42"/>
    </row>
    <row r="122" spans="1:8" ht="12.75">
      <c r="A122" s="7" t="s">
        <v>66</v>
      </c>
      <c r="B122" s="2" t="s">
        <v>17</v>
      </c>
      <c r="C122" s="2" t="s">
        <v>67</v>
      </c>
      <c r="E122" s="24"/>
      <c r="F122" s="46"/>
      <c r="G122" s="44"/>
      <c r="H122" s="44"/>
    </row>
    <row r="123" spans="3:8" ht="12.75">
      <c r="C123" s="2" t="s">
        <v>68</v>
      </c>
      <c r="E123" s="24"/>
      <c r="F123" s="46"/>
      <c r="G123" s="44"/>
      <c r="H123" s="44"/>
    </row>
    <row r="124" spans="3:8" ht="12.75">
      <c r="C124" s="2" t="s">
        <v>69</v>
      </c>
      <c r="E124" s="24"/>
      <c r="F124" s="46"/>
      <c r="G124" s="44"/>
      <c r="H124" s="44"/>
    </row>
    <row r="125" spans="5:8" s="8" customFormat="1" ht="5.25">
      <c r="E125" s="26"/>
      <c r="F125" s="45"/>
      <c r="G125" s="14"/>
      <c r="H125" s="45"/>
    </row>
    <row r="126" spans="5:8" s="8" customFormat="1" ht="5.25">
      <c r="E126" s="23"/>
      <c r="F126" s="42"/>
      <c r="G126" s="42"/>
      <c r="H126" s="42"/>
    </row>
    <row r="127" spans="3:8" ht="12.75">
      <c r="C127" s="2" t="s">
        <v>42</v>
      </c>
      <c r="D127" s="2" t="s">
        <v>70</v>
      </c>
      <c r="E127" s="28">
        <f>E118/403.93833</f>
        <v>7.810598216811957</v>
      </c>
      <c r="F127" s="48">
        <f>F118/400</f>
        <v>5.5775</v>
      </c>
      <c r="G127" s="29">
        <v>14.11</v>
      </c>
      <c r="H127" s="48">
        <f>H118/400</f>
        <v>11.5</v>
      </c>
    </row>
    <row r="128" spans="4:8" ht="12.75">
      <c r="D128" s="2" t="s">
        <v>71</v>
      </c>
      <c r="E128" s="24"/>
      <c r="F128" s="46"/>
      <c r="G128" s="44"/>
      <c r="H128" s="44"/>
    </row>
    <row r="129" spans="5:8" s="8" customFormat="1" ht="5.25">
      <c r="E129" s="26"/>
      <c r="F129" s="45"/>
      <c r="G129" s="14"/>
      <c r="H129" s="45"/>
    </row>
    <row r="130" spans="5:8" s="8" customFormat="1" ht="5.25">
      <c r="E130" s="23"/>
      <c r="F130" s="42"/>
      <c r="G130" s="42"/>
      <c r="H130" s="42"/>
    </row>
    <row r="131" spans="3:8" ht="12.75">
      <c r="C131" s="2" t="s">
        <v>46</v>
      </c>
      <c r="D131" s="2" t="s">
        <v>72</v>
      </c>
      <c r="E131" s="61">
        <v>7.68</v>
      </c>
      <c r="F131" s="60">
        <v>5.62</v>
      </c>
      <c r="G131" s="60">
        <v>14.02</v>
      </c>
      <c r="H131" s="60">
        <v>11.57</v>
      </c>
    </row>
    <row r="132" spans="4:8" ht="12.75">
      <c r="D132" s="2" t="s">
        <v>71</v>
      </c>
      <c r="E132" s="24"/>
      <c r="F132" s="46"/>
      <c r="G132" s="44"/>
      <c r="H132" s="44"/>
    </row>
    <row r="133" spans="5:8" s="8" customFormat="1" ht="5.25">
      <c r="E133" s="26"/>
      <c r="F133" s="45"/>
      <c r="G133" s="14"/>
      <c r="H133" s="45"/>
    </row>
    <row r="136" ht="12.75">
      <c r="B136" s="2" t="s">
        <v>73</v>
      </c>
    </row>
    <row r="137" spans="1:2" ht="12.75">
      <c r="A137" s="2" t="s">
        <v>74</v>
      </c>
      <c r="B137" s="2" t="s">
        <v>75</v>
      </c>
    </row>
    <row r="138" ht="12.75">
      <c r="B138" s="2" t="s">
        <v>76</v>
      </c>
    </row>
    <row r="139" ht="12.75">
      <c r="B139" s="2" t="s">
        <v>77</v>
      </c>
    </row>
  </sheetData>
  <printOptions/>
  <pageMargins left="0.6" right="0.34" top="0.51" bottom="0.6" header="0.17" footer="0.3"/>
  <pageSetup horizontalDpi="180" verticalDpi="180" orientation="portrait" paperSize="9" scale="95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57">
      <selection activeCell="F10" sqref="F10"/>
    </sheetView>
  </sheetViews>
  <sheetFormatPr defaultColWidth="9.140625" defaultRowHeight="12.75"/>
  <cols>
    <col min="1" max="1" width="3.7109375" style="30" customWidth="1"/>
    <col min="2" max="2" width="2.7109375" style="30" customWidth="1"/>
    <col min="3" max="3" width="41.7109375" style="30" customWidth="1"/>
    <col min="4" max="4" width="14.7109375" style="30" customWidth="1"/>
    <col min="5" max="5" width="5.421875" style="37" customWidth="1"/>
    <col min="6" max="6" width="15.28125" style="30" customWidth="1"/>
    <col min="7" max="7" width="6.421875" style="30" customWidth="1"/>
    <col min="8" max="16384" width="9.140625" style="30" customWidth="1"/>
  </cols>
  <sheetData>
    <row r="1" spans="1:3" s="2" customFormat="1" ht="15.75">
      <c r="A1" s="1" t="s">
        <v>0</v>
      </c>
      <c r="C1" s="3"/>
    </row>
    <row r="2" spans="1:3" s="2" customFormat="1" ht="12.75">
      <c r="A2" s="4" t="s">
        <v>1</v>
      </c>
      <c r="C2" s="3"/>
    </row>
    <row r="3" s="2" customFormat="1" ht="12.75">
      <c r="C3" s="3"/>
    </row>
    <row r="4" spans="1:3" s="2" customFormat="1" ht="12.75">
      <c r="A4" s="4" t="s">
        <v>2</v>
      </c>
      <c r="C4" s="3"/>
    </row>
    <row r="5" spans="1:3" s="2" customFormat="1" ht="12.75">
      <c r="A5" s="4"/>
      <c r="C5" s="3"/>
    </row>
    <row r="6" spans="1:5" s="2" customFormat="1" ht="12.75">
      <c r="A6" s="2" t="s">
        <v>133</v>
      </c>
      <c r="E6" s="3"/>
    </row>
    <row r="7" s="2" customFormat="1" ht="12.75">
      <c r="E7" s="3"/>
    </row>
    <row r="8" spans="1:3" s="2" customFormat="1" ht="12.75">
      <c r="A8" s="30"/>
      <c r="C8" s="3"/>
    </row>
    <row r="9" spans="1:6" s="2" customFormat="1" ht="12.75">
      <c r="A9" s="32" t="s">
        <v>78</v>
      </c>
      <c r="C9" s="3"/>
      <c r="D9" s="65" t="s">
        <v>134</v>
      </c>
      <c r="F9" s="65" t="s">
        <v>135</v>
      </c>
    </row>
    <row r="10" spans="3:7" s="8" customFormat="1" ht="5.25">
      <c r="C10" s="33"/>
      <c r="D10" s="16"/>
      <c r="E10" s="10"/>
      <c r="F10" s="16"/>
      <c r="G10" s="10"/>
    </row>
    <row r="11" spans="4:7" ht="12.75">
      <c r="D11" s="34" t="s">
        <v>79</v>
      </c>
      <c r="E11" s="35"/>
      <c r="F11" s="34" t="s">
        <v>80</v>
      </c>
      <c r="G11" s="35"/>
    </row>
    <row r="12" spans="4:7" ht="12.75">
      <c r="D12" s="34" t="s">
        <v>81</v>
      </c>
      <c r="E12" s="35"/>
      <c r="F12" s="34" t="s">
        <v>82</v>
      </c>
      <c r="G12" s="35"/>
    </row>
    <row r="13" spans="4:7" ht="12.75">
      <c r="D13" s="59">
        <v>37437</v>
      </c>
      <c r="E13" s="59"/>
      <c r="F13" s="59">
        <v>37256</v>
      </c>
      <c r="G13" s="36"/>
    </row>
    <row r="14" spans="4:7" ht="12.75">
      <c r="D14" s="34" t="s">
        <v>15</v>
      </c>
      <c r="E14" s="35"/>
      <c r="F14" s="34" t="s">
        <v>83</v>
      </c>
      <c r="G14" s="35"/>
    </row>
    <row r="15" spans="3:7" s="8" customFormat="1" ht="5.25">
      <c r="C15" s="33"/>
      <c r="D15" s="18"/>
      <c r="E15" s="15"/>
      <c r="F15" s="18"/>
      <c r="G15" s="15"/>
    </row>
    <row r="16" spans="3:7" s="8" customFormat="1" ht="5.25">
      <c r="C16" s="33"/>
      <c r="D16" s="16"/>
      <c r="E16" s="10"/>
      <c r="F16" s="16"/>
      <c r="G16" s="10"/>
    </row>
    <row r="17" spans="1:7" ht="12.75">
      <c r="A17" s="31" t="s">
        <v>16</v>
      </c>
      <c r="B17" s="30" t="s">
        <v>84</v>
      </c>
      <c r="D17" s="38">
        <v>77012</v>
      </c>
      <c r="E17" s="39"/>
      <c r="F17" s="38">
        <v>76541</v>
      </c>
      <c r="G17" s="40"/>
    </row>
    <row r="18" spans="3:7" s="8" customFormat="1" ht="5.25">
      <c r="C18" s="33"/>
      <c r="D18" s="55"/>
      <c r="E18" s="56"/>
      <c r="F18" s="55"/>
      <c r="G18" s="56"/>
    </row>
    <row r="19" spans="1:7" ht="12.75">
      <c r="A19" s="31" t="s">
        <v>23</v>
      </c>
      <c r="B19" s="30" t="s">
        <v>85</v>
      </c>
      <c r="D19" s="38">
        <v>0</v>
      </c>
      <c r="E19" s="39"/>
      <c r="F19" s="38">
        <v>0</v>
      </c>
      <c r="G19" s="40"/>
    </row>
    <row r="20" spans="3:7" s="8" customFormat="1" ht="5.25">
      <c r="C20" s="33"/>
      <c r="D20" s="55"/>
      <c r="E20" s="56"/>
      <c r="F20" s="55"/>
      <c r="G20" s="56"/>
    </row>
    <row r="21" spans="1:7" ht="12.75">
      <c r="A21" s="31" t="s">
        <v>66</v>
      </c>
      <c r="B21" s="30" t="s">
        <v>86</v>
      </c>
      <c r="D21" s="38">
        <v>0</v>
      </c>
      <c r="E21" s="39"/>
      <c r="F21" s="38">
        <v>0</v>
      </c>
      <c r="G21" s="40"/>
    </row>
    <row r="22" spans="3:7" s="8" customFormat="1" ht="5.25">
      <c r="C22" s="33"/>
      <c r="D22" s="55"/>
      <c r="E22" s="56"/>
      <c r="F22" s="55"/>
      <c r="G22" s="56"/>
    </row>
    <row r="23" spans="1:7" ht="12.75">
      <c r="A23" s="31" t="s">
        <v>87</v>
      </c>
      <c r="B23" s="30" t="s">
        <v>88</v>
      </c>
      <c r="D23" s="38">
        <v>0</v>
      </c>
      <c r="E23" s="39"/>
      <c r="F23" s="38">
        <v>0</v>
      </c>
      <c r="G23" s="40"/>
    </row>
    <row r="24" spans="3:7" s="8" customFormat="1" ht="5.25">
      <c r="C24" s="33"/>
      <c r="D24" s="55"/>
      <c r="E24" s="56"/>
      <c r="F24" s="55"/>
      <c r="G24" s="56"/>
    </row>
    <row r="25" spans="1:7" ht="12.75">
      <c r="A25" s="31" t="s">
        <v>89</v>
      </c>
      <c r="B25" s="30" t="s">
        <v>90</v>
      </c>
      <c r="D25" s="38">
        <v>0</v>
      </c>
      <c r="E25" s="39"/>
      <c r="F25" s="38">
        <v>0</v>
      </c>
      <c r="G25" s="40"/>
    </row>
    <row r="26" spans="3:7" s="8" customFormat="1" ht="5.25">
      <c r="C26" s="33"/>
      <c r="D26" s="55"/>
      <c r="E26" s="56"/>
      <c r="F26" s="55"/>
      <c r="G26" s="56"/>
    </row>
    <row r="27" spans="1:7" ht="12.75">
      <c r="A27" s="31" t="s">
        <v>91</v>
      </c>
      <c r="B27" s="30" t="s">
        <v>92</v>
      </c>
      <c r="D27" s="38">
        <v>0</v>
      </c>
      <c r="E27" s="39"/>
      <c r="F27" s="38">
        <v>0</v>
      </c>
      <c r="G27" s="40"/>
    </row>
    <row r="28" spans="3:7" s="8" customFormat="1" ht="5.25">
      <c r="C28" s="33"/>
      <c r="D28" s="55"/>
      <c r="E28" s="56"/>
      <c r="F28" s="55"/>
      <c r="G28" s="56"/>
    </row>
    <row r="29" spans="1:7" ht="12.75">
      <c r="A29" s="31" t="s">
        <v>93</v>
      </c>
      <c r="B29" s="30" t="s">
        <v>94</v>
      </c>
      <c r="D29" s="38">
        <v>0</v>
      </c>
      <c r="E29" s="39"/>
      <c r="F29" s="38">
        <v>0</v>
      </c>
      <c r="G29" s="40"/>
    </row>
    <row r="30" spans="3:7" s="8" customFormat="1" ht="5.25">
      <c r="C30" s="33"/>
      <c r="D30" s="55"/>
      <c r="E30" s="56"/>
      <c r="F30" s="55"/>
      <c r="G30" s="56"/>
    </row>
    <row r="31" spans="1:7" ht="12.75">
      <c r="A31" s="31" t="s">
        <v>95</v>
      </c>
      <c r="B31" s="30" t="s">
        <v>96</v>
      </c>
      <c r="D31" s="38"/>
      <c r="E31" s="39"/>
      <c r="F31" s="38"/>
      <c r="G31" s="40"/>
    </row>
    <row r="32" spans="3:7" ht="12.75">
      <c r="C32" s="41" t="s">
        <v>97</v>
      </c>
      <c r="D32" s="38">
        <v>27535</v>
      </c>
      <c r="E32" s="39"/>
      <c r="F32" s="38">
        <v>21852</v>
      </c>
      <c r="G32" s="40"/>
    </row>
    <row r="33" spans="3:7" ht="12.75">
      <c r="C33" s="41" t="s">
        <v>98</v>
      </c>
      <c r="D33" s="38">
        <v>35051</v>
      </c>
      <c r="E33" s="39"/>
      <c r="F33" s="38">
        <v>30881</v>
      </c>
      <c r="G33" s="40"/>
    </row>
    <row r="34" spans="3:7" ht="12.75">
      <c r="C34" s="41" t="s">
        <v>99</v>
      </c>
      <c r="D34" s="38">
        <v>3</v>
      </c>
      <c r="E34" s="39"/>
      <c r="F34" s="38">
        <v>15</v>
      </c>
      <c r="G34" s="40"/>
    </row>
    <row r="35" spans="3:7" ht="12.75">
      <c r="C35" s="41" t="s">
        <v>100</v>
      </c>
      <c r="D35" s="38">
        <v>550</v>
      </c>
      <c r="E35" s="39"/>
      <c r="F35" s="38">
        <v>213</v>
      </c>
      <c r="G35" s="40"/>
    </row>
    <row r="36" spans="3:7" ht="12.75">
      <c r="C36" s="41" t="s">
        <v>101</v>
      </c>
      <c r="D36" s="38">
        <v>10777</v>
      </c>
      <c r="E36" s="39"/>
      <c r="F36" s="38">
        <v>3606</v>
      </c>
      <c r="G36" s="40"/>
    </row>
    <row r="37" spans="3:7" ht="12.75">
      <c r="C37" s="41" t="s">
        <v>102</v>
      </c>
      <c r="D37" s="38">
        <f>2423-803</f>
        <v>1620</v>
      </c>
      <c r="E37" s="39"/>
      <c r="F37" s="38">
        <v>1242</v>
      </c>
      <c r="G37" s="40"/>
    </row>
    <row r="38" spans="3:7" ht="12.75">
      <c r="C38" s="41" t="s">
        <v>103</v>
      </c>
      <c r="D38" s="38">
        <v>803</v>
      </c>
      <c r="E38" s="39"/>
      <c r="F38" s="38">
        <v>829</v>
      </c>
      <c r="G38" s="40"/>
    </row>
    <row r="39" spans="3:7" s="8" customFormat="1" ht="5.25">
      <c r="C39" s="33"/>
      <c r="D39" s="18"/>
      <c r="E39" s="15"/>
      <c r="F39" s="18"/>
      <c r="G39" s="15"/>
    </row>
    <row r="40" spans="4:7" ht="12.75">
      <c r="D40" s="49">
        <f>SUM(D32:D38)</f>
        <v>76339</v>
      </c>
      <c r="E40" s="50"/>
      <c r="F40" s="49">
        <f>SUM(F32:F38)</f>
        <v>58638</v>
      </c>
      <c r="G40" s="51"/>
    </row>
    <row r="41" spans="1:7" ht="12.75">
      <c r="A41" s="31" t="s">
        <v>104</v>
      </c>
      <c r="B41" s="30" t="s">
        <v>105</v>
      </c>
      <c r="D41" s="38"/>
      <c r="E41" s="39"/>
      <c r="F41" s="38"/>
      <c r="G41" s="40"/>
    </row>
    <row r="42" spans="3:7" ht="12.75">
      <c r="C42" s="41" t="s">
        <v>106</v>
      </c>
      <c r="D42" s="38">
        <v>3519</v>
      </c>
      <c r="E42" s="39"/>
      <c r="F42" s="38">
        <v>1742</v>
      </c>
      <c r="G42" s="40"/>
    </row>
    <row r="43" spans="3:7" ht="12.75">
      <c r="C43" s="41" t="s">
        <v>107</v>
      </c>
      <c r="D43" s="38">
        <v>5373</v>
      </c>
      <c r="E43" s="39"/>
      <c r="F43" s="38">
        <f>5825+9</f>
        <v>5834</v>
      </c>
      <c r="G43" s="40"/>
    </row>
    <row r="44" spans="3:7" ht="12.75">
      <c r="C44" s="41" t="s">
        <v>108</v>
      </c>
      <c r="D44" s="38">
        <v>43880</v>
      </c>
      <c r="E44" s="39"/>
      <c r="F44" s="38">
        <v>34491</v>
      </c>
      <c r="G44" s="40"/>
    </row>
    <row r="45" spans="3:7" ht="12.75">
      <c r="C45" s="41" t="s">
        <v>109</v>
      </c>
      <c r="D45" s="38">
        <v>1061</v>
      </c>
      <c r="E45" s="39"/>
      <c r="F45" s="38">
        <v>157</v>
      </c>
      <c r="G45" s="40"/>
    </row>
    <row r="46" spans="3:7" ht="12.75">
      <c r="C46" s="41" t="s">
        <v>110</v>
      </c>
      <c r="D46" s="38">
        <v>0</v>
      </c>
      <c r="E46" s="39"/>
      <c r="F46" s="38">
        <v>2721</v>
      </c>
      <c r="G46" s="40"/>
    </row>
    <row r="47" spans="3:7" s="8" customFormat="1" ht="5.25">
      <c r="C47" s="33"/>
      <c r="D47" s="18"/>
      <c r="E47" s="15"/>
      <c r="F47" s="18"/>
      <c r="G47" s="15"/>
    </row>
    <row r="48" spans="4:7" ht="12.75">
      <c r="D48" s="49">
        <f>SUM(D42:D47)</f>
        <v>53833</v>
      </c>
      <c r="E48" s="50"/>
      <c r="F48" s="49">
        <f>SUM(F42:F47)</f>
        <v>44945</v>
      </c>
      <c r="G48" s="51"/>
    </row>
    <row r="49" spans="1:7" ht="12.75">
      <c r="A49" s="31" t="s">
        <v>111</v>
      </c>
      <c r="B49" s="30" t="s">
        <v>112</v>
      </c>
      <c r="D49" s="49">
        <f>D40-D48</f>
        <v>22506</v>
      </c>
      <c r="E49" s="50"/>
      <c r="F49" s="49">
        <f>F40-F48</f>
        <v>13693</v>
      </c>
      <c r="G49" s="51"/>
    </row>
    <row r="50" spans="4:7" ht="13.5" thickBot="1">
      <c r="D50" s="52">
        <f>SUM(D17:D29)+D49</f>
        <v>99518</v>
      </c>
      <c r="E50" s="53"/>
      <c r="F50" s="52">
        <f>SUM(F17:F29)+F49</f>
        <v>90234</v>
      </c>
      <c r="G50" s="53"/>
    </row>
    <row r="51" spans="1:7" ht="13.5" thickTop="1">
      <c r="A51" s="31" t="s">
        <v>113</v>
      </c>
      <c r="B51" s="30" t="s">
        <v>114</v>
      </c>
      <c r="D51" s="38"/>
      <c r="E51" s="39"/>
      <c r="F51" s="38"/>
      <c r="G51" s="40"/>
    </row>
    <row r="52" spans="2:7" ht="12.75">
      <c r="B52" s="30" t="s">
        <v>115</v>
      </c>
      <c r="D52" s="38">
        <v>40844</v>
      </c>
      <c r="E52" s="39"/>
      <c r="F52" s="38">
        <v>40011</v>
      </c>
      <c r="G52" s="40"/>
    </row>
    <row r="53" spans="2:7" ht="12.75">
      <c r="B53" s="30" t="s">
        <v>116</v>
      </c>
      <c r="D53" s="38"/>
      <c r="E53" s="39"/>
      <c r="F53" s="38"/>
      <c r="G53" s="40"/>
    </row>
    <row r="54" spans="3:7" ht="12.75">
      <c r="C54" s="41" t="s">
        <v>117</v>
      </c>
      <c r="D54" s="38">
        <v>338</v>
      </c>
      <c r="E54" s="39"/>
      <c r="F54" s="38">
        <v>4</v>
      </c>
      <c r="G54" s="40"/>
    </row>
    <row r="55" spans="3:7" ht="12.75">
      <c r="C55" s="41" t="s">
        <v>118</v>
      </c>
      <c r="D55" s="38">
        <v>1992</v>
      </c>
      <c r="E55" s="39"/>
      <c r="F55" s="38">
        <v>1992</v>
      </c>
      <c r="G55" s="40"/>
    </row>
    <row r="56" spans="3:7" ht="12.75">
      <c r="C56" s="41" t="s">
        <v>119</v>
      </c>
      <c r="D56" s="38">
        <v>0</v>
      </c>
      <c r="E56" s="39"/>
      <c r="F56" s="38">
        <v>0</v>
      </c>
      <c r="G56" s="40"/>
    </row>
    <row r="57" spans="3:7" ht="12.75">
      <c r="C57" s="41" t="s">
        <v>120</v>
      </c>
      <c r="D57" s="38">
        <v>0</v>
      </c>
      <c r="E57" s="39"/>
      <c r="F57" s="38">
        <v>0</v>
      </c>
      <c r="G57" s="40"/>
    </row>
    <row r="58" spans="3:7" ht="12.75">
      <c r="C58" s="41" t="s">
        <v>121</v>
      </c>
      <c r="D58" s="38">
        <v>35097</v>
      </c>
      <c r="E58" s="39"/>
      <c r="F58" s="38">
        <f>32165-2720</f>
        <v>29445</v>
      </c>
      <c r="G58" s="40"/>
    </row>
    <row r="59" spans="3:7" ht="12.75">
      <c r="C59" s="41" t="s">
        <v>122</v>
      </c>
      <c r="D59" s="38">
        <v>0</v>
      </c>
      <c r="E59" s="39"/>
      <c r="F59" s="38">
        <v>0</v>
      </c>
      <c r="G59" s="40"/>
    </row>
    <row r="60" spans="3:7" s="8" customFormat="1" ht="5.25">
      <c r="C60" s="33"/>
      <c r="D60" s="18"/>
      <c r="E60" s="15"/>
      <c r="F60" s="18"/>
      <c r="G60" s="15"/>
    </row>
    <row r="61" spans="4:7" ht="12.75">
      <c r="D61" s="38">
        <f>SUM(D54:D60)</f>
        <v>37427</v>
      </c>
      <c r="E61" s="39"/>
      <c r="F61" s="38">
        <f>SUM(F54:F60)</f>
        <v>31441</v>
      </c>
      <c r="G61" s="40"/>
    </row>
    <row r="62" spans="3:7" s="8" customFormat="1" ht="5.25">
      <c r="C62" s="33"/>
      <c r="D62" s="16"/>
      <c r="E62" s="10"/>
      <c r="F62" s="16"/>
      <c r="G62" s="10"/>
    </row>
    <row r="63" spans="1:7" ht="12.75">
      <c r="A63" s="31" t="s">
        <v>123</v>
      </c>
      <c r="B63" s="30" t="s">
        <v>124</v>
      </c>
      <c r="D63" s="38">
        <v>2920</v>
      </c>
      <c r="E63" s="39"/>
      <c r="F63" s="38">
        <v>432</v>
      </c>
      <c r="G63" s="40"/>
    </row>
    <row r="64" spans="3:7" s="8" customFormat="1" ht="5.25">
      <c r="C64" s="33"/>
      <c r="D64" s="55"/>
      <c r="E64" s="56"/>
      <c r="F64" s="55"/>
      <c r="G64" s="56"/>
    </row>
    <row r="65" spans="1:7" ht="12.75">
      <c r="A65" s="31" t="s">
        <v>125</v>
      </c>
      <c r="B65" s="30" t="s">
        <v>126</v>
      </c>
      <c r="D65" s="38">
        <v>14189</v>
      </c>
      <c r="E65" s="39"/>
      <c r="F65" s="38">
        <v>14212</v>
      </c>
      <c r="G65" s="40"/>
    </row>
    <row r="66" spans="3:7" s="8" customFormat="1" ht="5.25">
      <c r="C66" s="33"/>
      <c r="D66" s="55"/>
      <c r="E66" s="56"/>
      <c r="F66" s="55"/>
      <c r="G66" s="56"/>
    </row>
    <row r="67" spans="1:7" ht="12.75">
      <c r="A67" s="31" t="s">
        <v>127</v>
      </c>
      <c r="B67" s="30" t="s">
        <v>128</v>
      </c>
      <c r="D67" s="38">
        <v>0</v>
      </c>
      <c r="E67" s="39"/>
      <c r="F67" s="38">
        <v>0</v>
      </c>
      <c r="G67" s="40"/>
    </row>
    <row r="68" spans="3:7" s="8" customFormat="1" ht="5.25">
      <c r="C68" s="33"/>
      <c r="D68" s="55"/>
      <c r="E68" s="56"/>
      <c r="F68" s="55"/>
      <c r="G68" s="56"/>
    </row>
    <row r="69" spans="1:7" ht="12.75">
      <c r="A69" s="31" t="s">
        <v>129</v>
      </c>
      <c r="B69" s="30" t="s">
        <v>130</v>
      </c>
      <c r="D69" s="38">
        <v>4138</v>
      </c>
      <c r="E69" s="39"/>
      <c r="F69" s="38">
        <v>4138</v>
      </c>
      <c r="G69" s="40"/>
    </row>
    <row r="70" spans="3:7" s="8" customFormat="1" ht="5.25">
      <c r="C70" s="33"/>
      <c r="D70" s="18"/>
      <c r="E70" s="15"/>
      <c r="F70" s="18"/>
      <c r="G70" s="15"/>
    </row>
    <row r="71" spans="4:7" ht="13.5" thickBot="1">
      <c r="D71" s="52">
        <f>SUM(D61:D69)+D52</f>
        <v>99518</v>
      </c>
      <c r="E71" s="53"/>
      <c r="F71" s="52">
        <f>SUM(F61:F69)+F52</f>
        <v>90234</v>
      </c>
      <c r="G71" s="53"/>
    </row>
    <row r="72" spans="3:7" s="8" customFormat="1" ht="6" thickTop="1">
      <c r="C72" s="33"/>
      <c r="D72" s="16"/>
      <c r="E72" s="10"/>
      <c r="F72" s="16"/>
      <c r="G72" s="10"/>
    </row>
    <row r="73" spans="1:7" ht="12.75">
      <c r="A73" s="31" t="s">
        <v>131</v>
      </c>
      <c r="B73" s="30" t="s">
        <v>132</v>
      </c>
      <c r="D73" s="62">
        <f>(D61+D52)/D52</f>
        <v>1.9163402213299383</v>
      </c>
      <c r="E73" s="39"/>
      <c r="F73" s="62">
        <f>(F61+F52)/F52</f>
        <v>1.7858089025517982</v>
      </c>
      <c r="G73" s="40"/>
    </row>
    <row r="74" spans="3:7" s="8" customFormat="1" ht="5.25">
      <c r="C74" s="33"/>
      <c r="D74" s="18"/>
      <c r="E74" s="15"/>
      <c r="F74" s="18"/>
      <c r="G74" s="15"/>
    </row>
  </sheetData>
  <printOptions/>
  <pageMargins left="0.6" right="0.6" top="0.51" bottom="0.2" header="0.46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2002-07-22T08:43:19Z</cp:lastPrinted>
  <dcterms:created xsi:type="dcterms:W3CDTF">1999-11-09T02:16:54Z</dcterms:created>
  <dcterms:modified xsi:type="dcterms:W3CDTF">2002-07-22T08:43:28Z</dcterms:modified>
  <cp:category/>
  <cp:version/>
  <cp:contentType/>
  <cp:contentStatus/>
</cp:coreProperties>
</file>